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Dérer István\Documents\NEAK_m\BBHE\2023\MOHOSZ\"/>
    </mc:Choice>
  </mc:AlternateContent>
  <xr:revisionPtr revIDLastSave="0" documentId="13_ncr:1_{3CF80B60-5F87-4687-A122-B8BBB4EDA7E8}" xr6:coauthVersionLast="47" xr6:coauthVersionMax="47" xr10:uidLastSave="{00000000-0000-0000-0000-000000000000}"/>
  <bookViews>
    <workbookView xWindow="-108" yWindow="-108" windowWidth="23256" windowHeight="12456" xr2:uid="{B9F98133-C949-40A6-A610-87B8469F4010}"/>
  </bookViews>
  <sheets>
    <sheet name="Irányár_20-23_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R6" i="1"/>
  <c r="R7" i="1"/>
  <c r="R8" i="1"/>
  <c r="R9" i="1"/>
  <c r="R10" i="1"/>
  <c r="R11" i="1"/>
  <c r="R12" i="1"/>
  <c r="R13" i="1"/>
  <c r="R14" i="1"/>
  <c r="R16" i="1"/>
  <c r="R17" i="1"/>
  <c r="R18" i="1"/>
  <c r="R19" i="1"/>
  <c r="R5" i="1"/>
  <c r="Q8" i="1"/>
  <c r="Q9" i="1"/>
  <c r="Q19" i="1"/>
  <c r="Q18" i="1"/>
  <c r="Q17" i="1"/>
  <c r="Q16" i="1"/>
  <c r="Q15" i="1"/>
  <c r="Q14" i="1"/>
  <c r="Q13" i="1"/>
  <c r="Q12" i="1"/>
  <c r="Q11" i="1"/>
  <c r="Q10" i="1"/>
  <c r="Q7" i="1"/>
  <c r="Q6" i="1"/>
  <c r="Q5" i="1"/>
  <c r="O9" i="1" l="1"/>
  <c r="O8" i="1"/>
  <c r="O13" i="1"/>
  <c r="M13" i="1"/>
  <c r="K13" i="1"/>
  <c r="I13" i="1"/>
  <c r="G13" i="1"/>
  <c r="E13" i="1"/>
  <c r="O17" i="1"/>
  <c r="M17" i="1"/>
  <c r="K17" i="1"/>
  <c r="I17" i="1"/>
  <c r="G17" i="1"/>
  <c r="E17" i="1"/>
  <c r="O15" i="1"/>
  <c r="M15" i="1"/>
  <c r="K15" i="1"/>
  <c r="I15" i="1"/>
  <c r="G15" i="1"/>
  <c r="E15" i="1"/>
  <c r="C15" i="1"/>
  <c r="O14" i="1"/>
  <c r="M14" i="1"/>
  <c r="K14" i="1"/>
  <c r="I14" i="1"/>
  <c r="G14" i="1"/>
  <c r="E14" i="1"/>
  <c r="C14" i="1"/>
  <c r="O19" i="1"/>
  <c r="M19" i="1"/>
  <c r="K19" i="1"/>
  <c r="I19" i="1"/>
  <c r="G19" i="1"/>
  <c r="E19" i="1"/>
  <c r="C19" i="1"/>
  <c r="O18" i="1"/>
  <c r="M18" i="1"/>
  <c r="K18" i="1"/>
  <c r="I18" i="1"/>
  <c r="G18" i="1"/>
  <c r="E18" i="1"/>
  <c r="C18" i="1"/>
  <c r="O12" i="1"/>
  <c r="M12" i="1"/>
  <c r="K12" i="1"/>
  <c r="I12" i="1"/>
  <c r="G12" i="1"/>
  <c r="E12" i="1"/>
  <c r="C12" i="1"/>
  <c r="O11" i="1"/>
  <c r="M11" i="1"/>
  <c r="K11" i="1"/>
  <c r="I11" i="1"/>
  <c r="G11" i="1"/>
  <c r="E11" i="1"/>
  <c r="C11" i="1"/>
  <c r="O16" i="1"/>
  <c r="M16" i="1"/>
  <c r="K16" i="1"/>
  <c r="I16" i="1"/>
  <c r="G16" i="1"/>
  <c r="E16" i="1"/>
  <c r="C16" i="1"/>
  <c r="O10" i="1"/>
  <c r="M10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O7" i="1"/>
  <c r="M7" i="1"/>
  <c r="K7" i="1"/>
  <c r="I7" i="1"/>
  <c r="G7" i="1"/>
  <c r="E7" i="1"/>
  <c r="C7" i="1"/>
  <c r="O6" i="1"/>
  <c r="M6" i="1"/>
  <c r="I6" i="1"/>
  <c r="F6" i="1"/>
  <c r="G6" i="1" s="1"/>
  <c r="E6" i="1"/>
  <c r="C6" i="1"/>
  <c r="O5" i="1"/>
  <c r="M5" i="1"/>
  <c r="I5" i="1"/>
  <c r="G5" i="1"/>
  <c r="E5" i="1"/>
  <c r="C5" i="1"/>
  <c r="K6" i="1" l="1"/>
  <c r="K5" i="1"/>
</calcChain>
</file>

<file path=xl/sharedStrings.xml><?xml version="1.0" encoding="utf-8"?>
<sst xmlns="http://schemas.openxmlformats.org/spreadsheetml/2006/main" count="49" uniqueCount="32">
  <si>
    <t>Halfaj és korosztály</t>
  </si>
  <si>
    <t>2020. tavaszi</t>
  </si>
  <si>
    <t>2020. őszi</t>
  </si>
  <si>
    <t>2021. tavaszi</t>
  </si>
  <si>
    <t>2021. őszi</t>
  </si>
  <si>
    <t>2022. ősz</t>
  </si>
  <si>
    <t xml:space="preserve">2023. tavasz </t>
  </si>
  <si>
    <t>nettó 
Ft/kg</t>
  </si>
  <si>
    <t>bruttó 
Ft/kg</t>
  </si>
  <si>
    <t>Ponty I. nyaras</t>
  </si>
  <si>
    <r>
      <rPr>
        <b/>
        <sz val="10"/>
        <color theme="1"/>
        <rFont val="Arial"/>
        <family val="2"/>
        <charset val="238"/>
      </rPr>
      <t xml:space="preserve">Horgászati célú tenyészponty 
</t>
    </r>
    <r>
      <rPr>
        <sz val="10"/>
        <color theme="1"/>
        <rFont val="Arial"/>
        <family val="2"/>
        <charset val="238"/>
      </rPr>
      <t>(korábbi PII.)
Amur* II.</t>
    </r>
  </si>
  <si>
    <t>Csuka I-III. nyaras</t>
  </si>
  <si>
    <t>Süllő/sügér I. nyaras</t>
  </si>
  <si>
    <t>Süllő/sügér II-III. nyaras</t>
  </si>
  <si>
    <t xml:space="preserve">Compó I-III+ nyaras </t>
  </si>
  <si>
    <t xml:space="preserve">Széles kárász I-III+ nyaras </t>
  </si>
  <si>
    <t xml:space="preserve">Balin I. nyaras </t>
  </si>
  <si>
    <t xml:space="preserve">Balin II. nyaras </t>
  </si>
  <si>
    <t>Harcsa II-III nyaras (0,5-3 kg/db)</t>
  </si>
  <si>
    <t>Kecsege (0,15 kg/db felett)</t>
  </si>
  <si>
    <t>--</t>
  </si>
  <si>
    <r>
      <t>2022. tavasz</t>
    </r>
    <r>
      <rPr>
        <b/>
        <vertAlign val="superscript"/>
        <sz val="10"/>
        <rFont val="Arial"/>
        <family val="2"/>
        <charset val="238"/>
      </rPr>
      <t>2</t>
    </r>
  </si>
  <si>
    <t>Változás 
(%)</t>
  </si>
  <si>
    <t>2023. ősz</t>
  </si>
  <si>
    <t>2584/2023. sz. körlevél 1. sz melléklete</t>
  </si>
  <si>
    <r>
      <t>A MOHOSZ és a MA-HAL által közösen meghatározott irányárak a</t>
    </r>
    <r>
      <rPr>
        <b/>
        <u/>
        <sz val="10"/>
        <color theme="1"/>
        <rFont val="Arial"/>
        <family val="2"/>
        <charset val="238"/>
      </rPr>
      <t xml:space="preserve"> 2023. őszi</t>
    </r>
    <r>
      <rPr>
        <b/>
        <sz val="10"/>
        <color theme="1"/>
        <rFont val="Arial"/>
        <family val="2"/>
        <charset val="238"/>
      </rPr>
      <t xml:space="preserve"> halbeszerzésekhez </t>
    </r>
  </si>
  <si>
    <r>
      <rPr>
        <b/>
        <sz val="10"/>
        <color theme="1"/>
        <rFont val="Arial"/>
        <family val="2"/>
        <charset val="238"/>
      </rPr>
      <t>Ponty III+</t>
    </r>
    <r>
      <rPr>
        <sz val="10"/>
        <color theme="1"/>
        <rFont val="Arial"/>
        <family val="2"/>
        <charset val="238"/>
      </rPr>
      <t>,  (extra I. méret, 6kg</t>
    </r>
    <r>
      <rPr>
        <sz val="10"/>
        <color theme="1"/>
        <rFont val="Calibri"/>
        <family val="2"/>
        <charset val="238"/>
      </rPr>
      <t>&lt;</t>
    </r>
    <r>
      <rPr>
        <sz val="10"/>
        <color theme="1"/>
        <rFont val="Arial"/>
        <family val="2"/>
        <charset val="238"/>
      </rPr>
      <t>)</t>
    </r>
  </si>
  <si>
    <r>
      <rPr>
        <b/>
        <sz val="10"/>
        <color theme="1"/>
        <rFont val="Arial"/>
        <family val="2"/>
        <charset val="238"/>
      </rPr>
      <t>Ponty III++</t>
    </r>
    <r>
      <rPr>
        <sz val="10"/>
        <color theme="1"/>
        <rFont val="Arial"/>
        <family val="2"/>
        <charset val="238"/>
      </rPr>
      <t xml:space="preserve"> (extra II. méret, 10kg&lt;)</t>
    </r>
  </si>
  <si>
    <r>
      <rPr>
        <b/>
        <sz val="10"/>
        <color theme="1"/>
        <rFont val="Arial"/>
        <family val="2"/>
        <charset val="238"/>
      </rPr>
      <t>Horgászati célú piaci ponty</t>
    </r>
    <r>
      <rPr>
        <b/>
        <sz val="10"/>
        <color theme="1"/>
        <rFont val="Calibri"/>
        <family val="2"/>
        <charset val="238"/>
      </rPr>
      <t>¹</t>
    </r>
    <r>
      <rPr>
        <sz val="10"/>
        <color theme="1"/>
        <rFont val="Arial"/>
        <family val="2"/>
        <charset val="238"/>
      </rPr>
      <t xml:space="preserve">
(korábbi PIII.)
Amur* III.</t>
    </r>
  </si>
  <si>
    <r>
      <t>Keszegfélék** I-III+ nyaras</t>
    </r>
    <r>
      <rPr>
        <b/>
        <sz val="10"/>
        <color theme="1"/>
        <rFont val="Calibri"/>
        <family val="2"/>
        <charset val="238"/>
      </rPr>
      <t>²</t>
    </r>
  </si>
  <si>
    <r>
      <rPr>
        <sz val="11"/>
        <color theme="1"/>
        <rFont val="Calibri"/>
        <family val="2"/>
        <charset val="238"/>
      </rPr>
      <t xml:space="preserve">² </t>
    </r>
    <r>
      <rPr>
        <sz val="11"/>
        <color theme="1"/>
        <rFont val="Calibri"/>
        <family val="2"/>
        <charset val="238"/>
        <scheme val="minor"/>
      </rPr>
      <t>A keszegfélék jellemző fajösszetétele: dévérkeszeg, bodorka, karikakeszeg, laposkeszeg, vörösszárnyú keszeg</t>
    </r>
  </si>
  <si>
    <t>¹ 2023. őszétől az ár 100 km szállítási távolság alatti és 30 q-t meg nem haladó mennyiség esetében érvényes. 
  Az ár a szállítási távolság és leszállított mennyiség függvényében a körlevélben megadott táblázat szerint változhat, de nem lehet kevesebb 1300,- Ft/kg-nál és nem lehet több 1450,- Ft/kg-nál.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</si>
</sst>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0.0%"/>
    <numFmt numFmtId="165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1"/>
      <name val="Calibri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right" vertical="center" indent="1"/>
    </xf>
    <xf numFmtId="165" fontId="6" fillId="4" borderId="6" xfId="0" applyNumberFormat="1" applyFont="1" applyFill="1" applyBorder="1" applyAlignment="1">
      <alignment horizontal="right" vertical="center" indent="1"/>
    </xf>
    <xf numFmtId="165" fontId="6" fillId="0" borderId="4" xfId="0" applyNumberFormat="1" applyFont="1" applyBorder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right" vertical="center" indent="1"/>
    </xf>
    <xf numFmtId="165" fontId="6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8" fillId="2" borderId="9" xfId="0" applyNumberFormat="1" applyFont="1" applyFill="1" applyBorder="1" applyAlignment="1">
      <alignment horizontal="right" vertical="center" indent="1"/>
    </xf>
    <xf numFmtId="165" fontId="8" fillId="3" borderId="8" xfId="0" applyNumberFormat="1" applyFont="1" applyFill="1" applyBorder="1" applyAlignment="1">
      <alignment horizontal="right" vertical="center" indent="1"/>
    </xf>
    <xf numFmtId="165" fontId="8" fillId="3" borderId="10" xfId="0" applyNumberFormat="1" applyFont="1" applyFill="1" applyBorder="1" applyAlignment="1">
      <alignment horizontal="right" vertical="center" indent="1"/>
    </xf>
    <xf numFmtId="165" fontId="6" fillId="0" borderId="11" xfId="0" applyNumberFormat="1" applyFont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right" vertical="center" indent="1"/>
    </xf>
    <xf numFmtId="165" fontId="10" fillId="0" borderId="3" xfId="0" applyNumberFormat="1" applyFont="1" applyBorder="1" applyAlignment="1">
      <alignment horizontal="right" vertical="center" indent="1"/>
    </xf>
    <xf numFmtId="165" fontId="6" fillId="0" borderId="5" xfId="0" applyNumberFormat="1" applyFont="1" applyBorder="1" applyAlignment="1">
      <alignment horizontal="right" vertical="center" indent="1"/>
    </xf>
    <xf numFmtId="165" fontId="6" fillId="0" borderId="3" xfId="0" applyNumberFormat="1" applyFont="1" applyBorder="1" applyAlignment="1">
      <alignment horizontal="right" vertical="center" indent="1"/>
    </xf>
    <xf numFmtId="165" fontId="6" fillId="0" borderId="12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vertical="center" wrapText="1"/>
    </xf>
    <xf numFmtId="165" fontId="6" fillId="4" borderId="3" xfId="0" applyNumberFormat="1" applyFont="1" applyFill="1" applyBorder="1" applyAlignment="1">
      <alignment horizontal="right" vertical="center" indent="1"/>
    </xf>
    <xf numFmtId="165" fontId="10" fillId="0" borderId="5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4" borderId="3" xfId="0" quotePrefix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6" fontId="6" fillId="0" borderId="3" xfId="0" quotePrefix="1" applyNumberFormat="1" applyFont="1" applyFill="1" applyBorder="1" applyAlignment="1">
      <alignment horizontal="center" vertical="center"/>
    </xf>
    <xf numFmtId="6" fontId="6" fillId="4" borderId="3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0BAA-4E23-42B2-81B3-61EAF6578D23}">
  <sheetPr>
    <pageSetUpPr fitToPage="1"/>
  </sheetPr>
  <dimension ref="A1:S22"/>
  <sheetViews>
    <sheetView tabSelected="1" zoomScale="86" zoomScaleNormal="86" workbookViewId="0">
      <selection activeCell="D24" sqref="D24"/>
    </sheetView>
  </sheetViews>
  <sheetFormatPr defaultColWidth="8.88671875" defaultRowHeight="14.4" x14ac:dyDescent="0.3"/>
  <cols>
    <col min="1" max="1" width="28.5546875" style="3" customWidth="1"/>
    <col min="2" max="3" width="10.5546875" style="1" customWidth="1"/>
    <col min="4" max="5" width="10.5546875" style="2" customWidth="1"/>
    <col min="6" max="7" width="10.5546875" style="1" customWidth="1"/>
    <col min="8" max="18" width="10.5546875" style="2" customWidth="1"/>
    <col min="19" max="19" width="21" style="2" customWidth="1"/>
    <col min="20" max="16384" width="8.88671875" style="3"/>
  </cols>
  <sheetData>
    <row r="1" spans="1:19" x14ac:dyDescent="0.3">
      <c r="A1" s="39" t="s">
        <v>25</v>
      </c>
      <c r="O1" s="40" t="s">
        <v>24</v>
      </c>
      <c r="Q1" s="40"/>
    </row>
    <row r="2" spans="1:19" ht="24" customHeight="1" x14ac:dyDescent="0.3">
      <c r="B2" s="6"/>
      <c r="C2" s="4"/>
      <c r="D2" s="5"/>
      <c r="E2" s="5"/>
      <c r="F2" s="6"/>
      <c r="G2" s="4"/>
      <c r="H2" s="5"/>
      <c r="I2" s="5"/>
      <c r="J2" s="5"/>
      <c r="K2" s="5"/>
      <c r="L2" s="7"/>
      <c r="M2" s="8"/>
      <c r="N2" s="5"/>
      <c r="O2" s="5"/>
      <c r="P2" s="7"/>
      <c r="Q2" s="8"/>
      <c r="R2" s="8"/>
      <c r="S2" s="8"/>
    </row>
    <row r="3" spans="1:19" ht="15" customHeight="1" x14ac:dyDescent="0.3">
      <c r="A3" s="52" t="s">
        <v>0</v>
      </c>
      <c r="B3" s="42" t="s">
        <v>1</v>
      </c>
      <c r="C3" s="43"/>
      <c r="D3" s="47" t="s">
        <v>2</v>
      </c>
      <c r="E3" s="48"/>
      <c r="F3" s="49" t="s">
        <v>3</v>
      </c>
      <c r="G3" s="50"/>
      <c r="H3" s="51" t="s">
        <v>4</v>
      </c>
      <c r="I3" s="48"/>
      <c r="J3" s="42" t="s">
        <v>21</v>
      </c>
      <c r="K3" s="43"/>
      <c r="L3" s="51" t="s">
        <v>5</v>
      </c>
      <c r="M3" s="48"/>
      <c r="N3" s="42" t="s">
        <v>6</v>
      </c>
      <c r="O3" s="43"/>
      <c r="P3" s="51" t="s">
        <v>23</v>
      </c>
      <c r="Q3" s="48"/>
      <c r="R3" s="44" t="s">
        <v>22</v>
      </c>
      <c r="S3" s="25"/>
    </row>
    <row r="4" spans="1:19" s="13" customFormat="1" ht="27.6" customHeight="1" x14ac:dyDescent="0.3">
      <c r="A4" s="52"/>
      <c r="B4" s="11" t="s">
        <v>7</v>
      </c>
      <c r="C4" s="12" t="s">
        <v>8</v>
      </c>
      <c r="D4" s="9" t="s">
        <v>7</v>
      </c>
      <c r="E4" s="12" t="s">
        <v>8</v>
      </c>
      <c r="F4" s="9" t="s">
        <v>7</v>
      </c>
      <c r="G4" s="10" t="s">
        <v>8</v>
      </c>
      <c r="H4" s="11" t="s">
        <v>7</v>
      </c>
      <c r="I4" s="12" t="s">
        <v>8</v>
      </c>
      <c r="J4" s="11" t="s">
        <v>7</v>
      </c>
      <c r="K4" s="12" t="s">
        <v>8</v>
      </c>
      <c r="L4" s="11" t="s">
        <v>7</v>
      </c>
      <c r="M4" s="12" t="s">
        <v>8</v>
      </c>
      <c r="N4" s="11" t="s">
        <v>7</v>
      </c>
      <c r="O4" s="12" t="s">
        <v>8</v>
      </c>
      <c r="P4" s="11" t="s">
        <v>7</v>
      </c>
      <c r="Q4" s="12" t="s">
        <v>8</v>
      </c>
      <c r="R4" s="45"/>
      <c r="S4" s="25"/>
    </row>
    <row r="5" spans="1:19" s="13" customFormat="1" ht="27.6" customHeight="1" x14ac:dyDescent="0.3">
      <c r="A5" s="38" t="s">
        <v>9</v>
      </c>
      <c r="B5" s="14">
        <v>950</v>
      </c>
      <c r="C5" s="15">
        <f>+B5*1.05</f>
        <v>997.5</v>
      </c>
      <c r="D5" s="16">
        <v>850</v>
      </c>
      <c r="E5" s="15">
        <f>+D5*1.05</f>
        <v>892.5</v>
      </c>
      <c r="F5" s="16">
        <v>1050</v>
      </c>
      <c r="G5" s="17">
        <f>+F5*1.05</f>
        <v>1102.5</v>
      </c>
      <c r="H5" s="18">
        <v>1100</v>
      </c>
      <c r="I5" s="12">
        <f>+H5*1.05</f>
        <v>1155</v>
      </c>
      <c r="J5" s="18">
        <v>1584.9056603773583</v>
      </c>
      <c r="K5" s="18">
        <f>+J5*1.05</f>
        <v>1664.1509433962262</v>
      </c>
      <c r="L5" s="19">
        <v>1900</v>
      </c>
      <c r="M5" s="12">
        <f>+L5*1.05</f>
        <v>1995</v>
      </c>
      <c r="N5" s="18">
        <v>2070</v>
      </c>
      <c r="O5" s="20">
        <f>+N5*1.05</f>
        <v>2173.5</v>
      </c>
      <c r="P5" s="19">
        <v>1820</v>
      </c>
      <c r="Q5" s="12">
        <f>+P5*1.05</f>
        <v>1911</v>
      </c>
      <c r="R5" s="21">
        <f>+P5/N5</f>
        <v>0.87922705314009664</v>
      </c>
      <c r="S5" s="25"/>
    </row>
    <row r="6" spans="1:19" ht="48.75" customHeight="1" thickBot="1" x14ac:dyDescent="0.35">
      <c r="A6" s="22" t="s">
        <v>10</v>
      </c>
      <c r="B6" s="18">
        <v>800</v>
      </c>
      <c r="C6" s="20">
        <f>+B6*1.05</f>
        <v>840</v>
      </c>
      <c r="D6" s="23">
        <v>780</v>
      </c>
      <c r="E6" s="20">
        <f>+D6*1.05</f>
        <v>819</v>
      </c>
      <c r="F6" s="23">
        <f>+F7*1.1</f>
        <v>874.50000000000011</v>
      </c>
      <c r="G6" s="24">
        <f>+F6*1.05</f>
        <v>918.22500000000014</v>
      </c>
      <c r="H6" s="18">
        <v>980</v>
      </c>
      <c r="I6" s="20">
        <f>+H6*1.05</f>
        <v>1029</v>
      </c>
      <c r="J6" s="18">
        <v>1320</v>
      </c>
      <c r="K6" s="20">
        <f>+J6*1.05</f>
        <v>1386</v>
      </c>
      <c r="L6" s="19">
        <v>1600</v>
      </c>
      <c r="M6" s="20">
        <f>+L6*1.05</f>
        <v>1680</v>
      </c>
      <c r="N6" s="18">
        <v>1740</v>
      </c>
      <c r="O6" s="20">
        <f>+N6*1.05</f>
        <v>1827</v>
      </c>
      <c r="P6" s="19">
        <v>1540</v>
      </c>
      <c r="Q6" s="20">
        <f>+P6*1.05</f>
        <v>1617</v>
      </c>
      <c r="R6" s="21">
        <f t="shared" ref="R6:R19" si="0">+P6/N6</f>
        <v>0.88505747126436785</v>
      </c>
      <c r="S6" s="25"/>
    </row>
    <row r="7" spans="1:19" ht="47.25" customHeight="1" thickBot="1" x14ac:dyDescent="0.35">
      <c r="A7" s="22" t="s">
        <v>28</v>
      </c>
      <c r="B7" s="27">
        <v>730</v>
      </c>
      <c r="C7" s="20">
        <f t="shared" ref="C7:C19" si="1">+B7*1.05</f>
        <v>766.5</v>
      </c>
      <c r="D7" s="26">
        <v>675</v>
      </c>
      <c r="E7" s="24">
        <f t="shared" ref="E7:E19" si="2">+D7*1.05</f>
        <v>708.75</v>
      </c>
      <c r="F7" s="28">
        <v>795</v>
      </c>
      <c r="G7" s="29">
        <f t="shared" ref="G7:G19" si="3">+F7*1.05</f>
        <v>834.75</v>
      </c>
      <c r="H7" s="30">
        <v>850</v>
      </c>
      <c r="I7" s="20">
        <f t="shared" ref="I7:I19" si="4">+H7*1.05</f>
        <v>892.5</v>
      </c>
      <c r="J7" s="27">
        <v>1200</v>
      </c>
      <c r="K7" s="20">
        <f>+J7*1.05</f>
        <v>1260</v>
      </c>
      <c r="L7" s="30">
        <v>1450</v>
      </c>
      <c r="M7" s="20">
        <f>+L7*1.05</f>
        <v>1522.5</v>
      </c>
      <c r="N7" s="27">
        <v>1580</v>
      </c>
      <c r="O7" s="20">
        <f>+N7*1.05</f>
        <v>1659</v>
      </c>
      <c r="P7" s="30">
        <v>1400</v>
      </c>
      <c r="Q7" s="20">
        <f>+P7*1.05</f>
        <v>1470</v>
      </c>
      <c r="R7" s="21">
        <f t="shared" si="0"/>
        <v>0.88607594936708856</v>
      </c>
      <c r="S7" s="25"/>
    </row>
    <row r="8" spans="1:19" ht="42" customHeight="1" x14ac:dyDescent="0.3">
      <c r="A8" s="22" t="s">
        <v>26</v>
      </c>
      <c r="B8" s="33">
        <v>2000</v>
      </c>
      <c r="C8" s="20">
        <f t="shared" si="1"/>
        <v>2100</v>
      </c>
      <c r="D8" s="32">
        <v>2000</v>
      </c>
      <c r="E8" s="20">
        <f t="shared" si="2"/>
        <v>2100</v>
      </c>
      <c r="F8" s="34">
        <v>2000</v>
      </c>
      <c r="G8" s="24">
        <f t="shared" si="3"/>
        <v>2100</v>
      </c>
      <c r="H8" s="33">
        <v>2000</v>
      </c>
      <c r="I8" s="20">
        <f t="shared" si="4"/>
        <v>2100</v>
      </c>
      <c r="J8" s="33">
        <v>3000</v>
      </c>
      <c r="K8" s="20">
        <f t="shared" ref="K8:K19" si="5">+J8*1.05</f>
        <v>3150</v>
      </c>
      <c r="L8" s="41" t="s">
        <v>20</v>
      </c>
      <c r="M8" s="53" t="s">
        <v>20</v>
      </c>
      <c r="N8" s="54">
        <v>3000</v>
      </c>
      <c r="O8" s="20">
        <f>+N8*1.05</f>
        <v>3150</v>
      </c>
      <c r="P8" s="55">
        <v>3000</v>
      </c>
      <c r="Q8" s="20">
        <f>P8*1.05</f>
        <v>3150</v>
      </c>
      <c r="R8" s="21">
        <f t="shared" si="0"/>
        <v>1</v>
      </c>
      <c r="S8" s="25"/>
    </row>
    <row r="9" spans="1:19" ht="33.75" customHeight="1" x14ac:dyDescent="0.3">
      <c r="A9" s="22" t="s">
        <v>27</v>
      </c>
      <c r="B9" s="33">
        <v>3000</v>
      </c>
      <c r="C9" s="20">
        <f t="shared" si="1"/>
        <v>3150</v>
      </c>
      <c r="D9" s="32">
        <v>3000</v>
      </c>
      <c r="E9" s="20">
        <f t="shared" si="2"/>
        <v>3150</v>
      </c>
      <c r="F9" s="32">
        <v>3000</v>
      </c>
      <c r="G9" s="24">
        <f t="shared" si="3"/>
        <v>3150</v>
      </c>
      <c r="H9" s="33">
        <v>3000</v>
      </c>
      <c r="I9" s="20">
        <f t="shared" si="4"/>
        <v>3150</v>
      </c>
      <c r="J9" s="33">
        <v>4500</v>
      </c>
      <c r="K9" s="20">
        <f t="shared" si="5"/>
        <v>4725</v>
      </c>
      <c r="L9" s="41" t="s">
        <v>20</v>
      </c>
      <c r="M9" s="53" t="s">
        <v>20</v>
      </c>
      <c r="N9" s="54">
        <v>4500</v>
      </c>
      <c r="O9" s="20">
        <f>+N9*1.05</f>
        <v>4725</v>
      </c>
      <c r="P9" s="55">
        <v>4500</v>
      </c>
      <c r="Q9" s="20">
        <f t="shared" ref="Q9" si="6">+P9*1.05</f>
        <v>4725</v>
      </c>
      <c r="R9" s="21">
        <f t="shared" si="0"/>
        <v>1</v>
      </c>
      <c r="S9" s="25"/>
    </row>
    <row r="10" spans="1:19" ht="28.5" customHeight="1" x14ac:dyDescent="0.3">
      <c r="A10" s="35" t="s">
        <v>29</v>
      </c>
      <c r="B10" s="33">
        <v>695</v>
      </c>
      <c r="C10" s="20">
        <f t="shared" si="1"/>
        <v>729.75</v>
      </c>
      <c r="D10" s="32">
        <v>675</v>
      </c>
      <c r="E10" s="20">
        <f t="shared" si="2"/>
        <v>708.75</v>
      </c>
      <c r="F10" s="32">
        <v>825</v>
      </c>
      <c r="G10" s="24">
        <f t="shared" si="3"/>
        <v>866.25</v>
      </c>
      <c r="H10" s="33">
        <v>850</v>
      </c>
      <c r="I10" s="20">
        <f t="shared" si="4"/>
        <v>892.5</v>
      </c>
      <c r="J10" s="33">
        <v>950</v>
      </c>
      <c r="K10" s="20">
        <f t="shared" si="5"/>
        <v>997.5</v>
      </c>
      <c r="L10" s="36">
        <v>1150</v>
      </c>
      <c r="M10" s="20">
        <f t="shared" ref="M10:M19" si="7">+L10*1.05</f>
        <v>1207.5</v>
      </c>
      <c r="N10" s="18">
        <v>1150</v>
      </c>
      <c r="O10" s="20">
        <f t="shared" ref="O10:O19" si="8">+N10*1.05</f>
        <v>1207.5</v>
      </c>
      <c r="P10" s="36">
        <v>1100</v>
      </c>
      <c r="Q10" s="20">
        <f t="shared" ref="Q10:Q12" si="9">+P10*1.05</f>
        <v>1155</v>
      </c>
      <c r="R10" s="21">
        <f t="shared" si="0"/>
        <v>0.95652173913043481</v>
      </c>
      <c r="S10" s="25"/>
    </row>
    <row r="11" spans="1:19" ht="27.75" customHeight="1" x14ac:dyDescent="0.3">
      <c r="A11" s="35" t="s">
        <v>12</v>
      </c>
      <c r="B11" s="33">
        <v>3500</v>
      </c>
      <c r="C11" s="20">
        <f t="shared" si="1"/>
        <v>3675</v>
      </c>
      <c r="D11" s="32">
        <v>3300</v>
      </c>
      <c r="E11" s="20">
        <f t="shared" si="2"/>
        <v>3465</v>
      </c>
      <c r="F11" s="32">
        <v>3600</v>
      </c>
      <c r="G11" s="24">
        <f t="shared" si="3"/>
        <v>3780</v>
      </c>
      <c r="H11" s="33">
        <v>3900</v>
      </c>
      <c r="I11" s="20">
        <f t="shared" si="4"/>
        <v>4095</v>
      </c>
      <c r="J11" s="33">
        <v>3900</v>
      </c>
      <c r="K11" s="20">
        <f t="shared" si="5"/>
        <v>4095</v>
      </c>
      <c r="L11" s="19">
        <v>4950</v>
      </c>
      <c r="M11" s="20">
        <f t="shared" si="7"/>
        <v>5197.5</v>
      </c>
      <c r="N11" s="18">
        <v>4950</v>
      </c>
      <c r="O11" s="20">
        <f t="shared" si="8"/>
        <v>5197.5</v>
      </c>
      <c r="P11" s="19">
        <v>4950</v>
      </c>
      <c r="Q11" s="20">
        <f t="shared" si="9"/>
        <v>5197.5</v>
      </c>
      <c r="R11" s="21">
        <f t="shared" si="0"/>
        <v>1</v>
      </c>
      <c r="S11" s="25"/>
    </row>
    <row r="12" spans="1:19" ht="26.25" customHeight="1" x14ac:dyDescent="0.3">
      <c r="A12" s="35" t="s">
        <v>13</v>
      </c>
      <c r="B12" s="33">
        <v>4500</v>
      </c>
      <c r="C12" s="20">
        <f t="shared" si="1"/>
        <v>4725</v>
      </c>
      <c r="D12" s="32">
        <v>4000</v>
      </c>
      <c r="E12" s="20">
        <f t="shared" si="2"/>
        <v>4200</v>
      </c>
      <c r="F12" s="32">
        <v>4200</v>
      </c>
      <c r="G12" s="24">
        <f t="shared" si="3"/>
        <v>4410</v>
      </c>
      <c r="H12" s="33">
        <v>4500</v>
      </c>
      <c r="I12" s="20">
        <f t="shared" si="4"/>
        <v>4725</v>
      </c>
      <c r="J12" s="33">
        <v>4500</v>
      </c>
      <c r="K12" s="20">
        <f t="shared" si="5"/>
        <v>4725</v>
      </c>
      <c r="L12" s="19">
        <v>4950</v>
      </c>
      <c r="M12" s="20">
        <f t="shared" si="7"/>
        <v>5197.5</v>
      </c>
      <c r="N12" s="18">
        <v>4950</v>
      </c>
      <c r="O12" s="20">
        <f t="shared" si="8"/>
        <v>5197.5</v>
      </c>
      <c r="P12" s="19">
        <v>4950</v>
      </c>
      <c r="Q12" s="20">
        <f t="shared" si="9"/>
        <v>5197.5</v>
      </c>
      <c r="R12" s="21">
        <f t="shared" si="0"/>
        <v>1</v>
      </c>
    </row>
    <row r="13" spans="1:19" ht="27" customHeight="1" x14ac:dyDescent="0.3">
      <c r="A13" s="35" t="s">
        <v>19</v>
      </c>
      <c r="B13" s="33"/>
      <c r="C13" s="20"/>
      <c r="D13" s="32">
        <v>3000</v>
      </c>
      <c r="E13" s="20">
        <f>+D13*1.05</f>
        <v>3150</v>
      </c>
      <c r="F13" s="32">
        <v>4000</v>
      </c>
      <c r="G13" s="24">
        <f>+F13*1.05</f>
        <v>4200</v>
      </c>
      <c r="H13" s="33">
        <v>4000</v>
      </c>
      <c r="I13" s="20">
        <f>+H13*1.05</f>
        <v>4200</v>
      </c>
      <c r="J13" s="33">
        <v>4000</v>
      </c>
      <c r="K13" s="20">
        <f>+J13*1.05</f>
        <v>4200</v>
      </c>
      <c r="L13" s="36">
        <v>4850</v>
      </c>
      <c r="M13" s="20">
        <f>+L13*1.05</f>
        <v>5092.5</v>
      </c>
      <c r="N13" s="33">
        <v>4850</v>
      </c>
      <c r="O13" s="20">
        <f>+N13*1.05</f>
        <v>5092.5</v>
      </c>
      <c r="P13" s="36">
        <v>4850</v>
      </c>
      <c r="Q13" s="20">
        <f>+P13*1.05</f>
        <v>5092.5</v>
      </c>
      <c r="R13" s="21">
        <f t="shared" si="0"/>
        <v>1</v>
      </c>
    </row>
    <row r="14" spans="1:19" ht="25.5" customHeight="1" x14ac:dyDescent="0.3">
      <c r="A14" s="35" t="s">
        <v>16</v>
      </c>
      <c r="B14" s="31">
        <v>3500</v>
      </c>
      <c r="C14" s="15">
        <f>+B14*1.05</f>
        <v>3675</v>
      </c>
      <c r="D14" s="37">
        <v>3000</v>
      </c>
      <c r="E14" s="15">
        <f>+D14*1.05</f>
        <v>3150</v>
      </c>
      <c r="F14" s="37">
        <v>3500</v>
      </c>
      <c r="G14" s="17">
        <f>+F14*1.05</f>
        <v>3675</v>
      </c>
      <c r="H14" s="33">
        <v>4500</v>
      </c>
      <c r="I14" s="20">
        <f>+H14*1.05</f>
        <v>4725</v>
      </c>
      <c r="J14" s="33">
        <v>4500</v>
      </c>
      <c r="K14" s="20">
        <f>+J14*1.05</f>
        <v>4725</v>
      </c>
      <c r="L14" s="36">
        <v>3950</v>
      </c>
      <c r="M14" s="20">
        <f>+L14*1.05</f>
        <v>4147.5</v>
      </c>
      <c r="N14" s="18">
        <v>3950</v>
      </c>
      <c r="O14" s="20">
        <f>+N14*1.05</f>
        <v>4147.5</v>
      </c>
      <c r="P14" s="36">
        <v>3950</v>
      </c>
      <c r="Q14" s="20">
        <f>+P14*1.05</f>
        <v>4147.5</v>
      </c>
      <c r="R14" s="21">
        <f t="shared" si="0"/>
        <v>1</v>
      </c>
    </row>
    <row r="15" spans="1:19" ht="20.25" customHeight="1" x14ac:dyDescent="0.3">
      <c r="A15" s="35" t="s">
        <v>17</v>
      </c>
      <c r="B15" s="33">
        <v>3500</v>
      </c>
      <c r="C15" s="20">
        <f>+B15*1.05</f>
        <v>3675</v>
      </c>
      <c r="D15" s="32">
        <v>3000</v>
      </c>
      <c r="E15" s="20">
        <f>+D15*1.05</f>
        <v>3150</v>
      </c>
      <c r="F15" s="32">
        <v>3500</v>
      </c>
      <c r="G15" s="24">
        <f>+F15*1.05</f>
        <v>3675</v>
      </c>
      <c r="H15" s="33">
        <v>2600</v>
      </c>
      <c r="I15" s="20">
        <f>+H15*1.05</f>
        <v>2730</v>
      </c>
      <c r="J15" s="33">
        <v>2600</v>
      </c>
      <c r="K15" s="20">
        <f>+J15*1.05</f>
        <v>2730</v>
      </c>
      <c r="L15" s="36">
        <v>3950</v>
      </c>
      <c r="M15" s="20">
        <f>+L15*1.05</f>
        <v>4147.5</v>
      </c>
      <c r="N15" s="18">
        <v>3950</v>
      </c>
      <c r="O15" s="20">
        <f>+N15*1.05</f>
        <v>4147.5</v>
      </c>
      <c r="P15" s="36">
        <v>3950</v>
      </c>
      <c r="Q15" s="20">
        <f>+P15*1.05</f>
        <v>4147.5</v>
      </c>
      <c r="R15" s="21">
        <f>+P15/N15</f>
        <v>1</v>
      </c>
    </row>
    <row r="16" spans="1:19" ht="20.25" customHeight="1" x14ac:dyDescent="0.3">
      <c r="A16" s="35" t="s">
        <v>11</v>
      </c>
      <c r="B16" s="33">
        <v>2500</v>
      </c>
      <c r="C16" s="20">
        <f>+B16*1.05</f>
        <v>2625</v>
      </c>
      <c r="D16" s="32">
        <v>2600</v>
      </c>
      <c r="E16" s="20">
        <f>+D16*1.05</f>
        <v>2730</v>
      </c>
      <c r="F16" s="32">
        <v>2700</v>
      </c>
      <c r="G16" s="24">
        <f>+F16*1.05</f>
        <v>2835</v>
      </c>
      <c r="H16" s="33">
        <v>3200</v>
      </c>
      <c r="I16" s="20">
        <f>+H16*1.05</f>
        <v>3360</v>
      </c>
      <c r="J16" s="33">
        <v>3200</v>
      </c>
      <c r="K16" s="20">
        <f>+J16*1.05</f>
        <v>3360</v>
      </c>
      <c r="L16" s="36">
        <v>3950</v>
      </c>
      <c r="M16" s="20">
        <f>+L16*1.05</f>
        <v>4147.5</v>
      </c>
      <c r="N16" s="18">
        <v>3950</v>
      </c>
      <c r="O16" s="20">
        <f>+N16*1.05</f>
        <v>4147.5</v>
      </c>
      <c r="P16" s="36">
        <v>3950</v>
      </c>
      <c r="Q16" s="20">
        <f>+P16*1.05</f>
        <v>4147.5</v>
      </c>
      <c r="R16" s="21">
        <f t="shared" si="0"/>
        <v>1</v>
      </c>
      <c r="S16" s="25"/>
    </row>
    <row r="17" spans="1:18" ht="26.25" customHeight="1" x14ac:dyDescent="0.3">
      <c r="A17" s="35" t="s">
        <v>18</v>
      </c>
      <c r="B17" s="33"/>
      <c r="C17" s="20"/>
      <c r="D17" s="32">
        <v>2350</v>
      </c>
      <c r="E17" s="20">
        <f>+D17*1.05</f>
        <v>2467.5</v>
      </c>
      <c r="F17" s="32">
        <v>2600</v>
      </c>
      <c r="G17" s="24">
        <f>+F17*1.05</f>
        <v>2730</v>
      </c>
      <c r="H17" s="33">
        <v>2500</v>
      </c>
      <c r="I17" s="20">
        <f>+H17*1.05</f>
        <v>2625</v>
      </c>
      <c r="J17" s="33">
        <v>2500</v>
      </c>
      <c r="K17" s="20">
        <f>+J17*1.05</f>
        <v>2625</v>
      </c>
      <c r="L17" s="36">
        <v>3000</v>
      </c>
      <c r="M17" s="20">
        <f>+L17*1.05</f>
        <v>3150</v>
      </c>
      <c r="N17" s="18">
        <v>3000</v>
      </c>
      <c r="O17" s="20">
        <f>+N17*1.05</f>
        <v>3150</v>
      </c>
      <c r="P17" s="36">
        <v>3000</v>
      </c>
      <c r="Q17" s="20">
        <f>+P17*1.05</f>
        <v>3150</v>
      </c>
      <c r="R17" s="21">
        <f t="shared" si="0"/>
        <v>1</v>
      </c>
    </row>
    <row r="18" spans="1:18" ht="25.5" customHeight="1" x14ac:dyDescent="0.3">
      <c r="A18" s="35" t="s">
        <v>14</v>
      </c>
      <c r="B18" s="33">
        <v>1800</v>
      </c>
      <c r="C18" s="20">
        <f t="shared" si="1"/>
        <v>1890</v>
      </c>
      <c r="D18" s="32">
        <v>1650</v>
      </c>
      <c r="E18" s="20">
        <f t="shared" si="2"/>
        <v>1732.5</v>
      </c>
      <c r="F18" s="32">
        <v>2200</v>
      </c>
      <c r="G18" s="24">
        <f t="shared" si="3"/>
        <v>2310</v>
      </c>
      <c r="H18" s="33">
        <v>2300</v>
      </c>
      <c r="I18" s="20">
        <f t="shared" si="4"/>
        <v>2415</v>
      </c>
      <c r="J18" s="33">
        <v>2300</v>
      </c>
      <c r="K18" s="20">
        <f t="shared" si="5"/>
        <v>2415</v>
      </c>
      <c r="L18" s="36">
        <v>2800</v>
      </c>
      <c r="M18" s="20">
        <f t="shared" si="7"/>
        <v>2940</v>
      </c>
      <c r="N18" s="18">
        <v>2800</v>
      </c>
      <c r="O18" s="20">
        <f t="shared" si="8"/>
        <v>2940</v>
      </c>
      <c r="P18" s="36">
        <v>2800</v>
      </c>
      <c r="Q18" s="20">
        <f t="shared" ref="Q18:Q19" si="10">+P18*1.05</f>
        <v>2940</v>
      </c>
      <c r="R18" s="21">
        <f t="shared" si="0"/>
        <v>1</v>
      </c>
    </row>
    <row r="19" spans="1:18" ht="25.5" customHeight="1" x14ac:dyDescent="0.3">
      <c r="A19" s="35" t="s">
        <v>15</v>
      </c>
      <c r="B19" s="33">
        <v>950</v>
      </c>
      <c r="C19" s="20">
        <f t="shared" si="1"/>
        <v>997.5</v>
      </c>
      <c r="D19" s="32">
        <v>950</v>
      </c>
      <c r="E19" s="20">
        <f t="shared" si="2"/>
        <v>997.5</v>
      </c>
      <c r="F19" s="32">
        <v>1200</v>
      </c>
      <c r="G19" s="24">
        <f t="shared" si="3"/>
        <v>1260</v>
      </c>
      <c r="H19" s="33">
        <v>1200</v>
      </c>
      <c r="I19" s="20">
        <f t="shared" si="4"/>
        <v>1260</v>
      </c>
      <c r="J19" s="33">
        <v>1200</v>
      </c>
      <c r="K19" s="20">
        <f t="shared" si="5"/>
        <v>1260</v>
      </c>
      <c r="L19" s="36">
        <v>1650</v>
      </c>
      <c r="M19" s="20">
        <f t="shared" si="7"/>
        <v>1732.5</v>
      </c>
      <c r="N19" s="33">
        <v>1650</v>
      </c>
      <c r="O19" s="20">
        <f t="shared" si="8"/>
        <v>1732.5</v>
      </c>
      <c r="P19" s="36">
        <v>1650</v>
      </c>
      <c r="Q19" s="20">
        <f t="shared" si="10"/>
        <v>1732.5</v>
      </c>
      <c r="R19" s="21">
        <f t="shared" si="0"/>
        <v>1</v>
      </c>
    </row>
    <row r="21" spans="1:18" ht="32.4" customHeight="1" x14ac:dyDescent="0.3">
      <c r="A21" s="56" t="s">
        <v>31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8" ht="19.8" customHeight="1" x14ac:dyDescent="0.3">
      <c r="A22" s="46" t="s">
        <v>30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</sheetData>
  <mergeCells count="12">
    <mergeCell ref="N3:O3"/>
    <mergeCell ref="R3:R4"/>
    <mergeCell ref="D3:E3"/>
    <mergeCell ref="F3:G3"/>
    <mergeCell ref="H3:I3"/>
    <mergeCell ref="J3:K3"/>
    <mergeCell ref="L3:M3"/>
    <mergeCell ref="A3:A4"/>
    <mergeCell ref="B3:C3"/>
    <mergeCell ref="P3:Q3"/>
    <mergeCell ref="A21:Q21"/>
    <mergeCell ref="A22:Q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Irányár_20-23_T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Zellei Ágnes</dc:creator>
  <cp:lastModifiedBy>Dr. Dérer István</cp:lastModifiedBy>
  <cp:lastPrinted>2023-09-06T14:56:04Z</cp:lastPrinted>
  <dcterms:created xsi:type="dcterms:W3CDTF">2023-02-22T08:46:04Z</dcterms:created>
  <dcterms:modified xsi:type="dcterms:W3CDTF">2023-09-10T14:57:46Z</dcterms:modified>
</cp:coreProperties>
</file>